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10.1.82.200\administrativos\SUB DIRECCION ADMINISTRATIVA\3 CONTABILIDAD\CCL\ESTADOS FINANCIEROS 2024\DICIEMBRE\"/>
    </mc:Choice>
  </mc:AlternateContent>
  <xr:revisionPtr revIDLastSave="0" documentId="8_{3822ED2F-80F9-4084-B02E-875D4091A4DE}" xr6:coauthVersionLast="36" xr6:coauthVersionMax="36" xr10:uidLastSave="{00000000-0000-0000-0000-000000000000}"/>
  <bookViews>
    <workbookView xWindow="32760" yWindow="32760" windowWidth="28800" windowHeight="12435"/>
  </bookViews>
  <sheets>
    <sheet name="F1_ESF" sheetId="1" r:id="rId1"/>
  </sheets>
  <definedNames>
    <definedName name="_xlnm.Print_Titles" localSheetId="0">F1_ESF!$2:$5</definedName>
  </definedNames>
  <calcPr calcId="191029" fullCalcOnLoad="1"/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F9" i="1"/>
  <c r="D60" i="1"/>
  <c r="C60" i="1"/>
  <c r="D41" i="1"/>
  <c r="C41" i="1"/>
  <c r="D38" i="1"/>
  <c r="D31" i="1"/>
  <c r="C31" i="1"/>
  <c r="D25" i="1"/>
  <c r="C25" i="1"/>
  <c r="C17" i="1"/>
  <c r="D17" i="1"/>
  <c r="D9" i="1"/>
  <c r="C9" i="1"/>
  <c r="G79" i="1"/>
  <c r="F79" i="1"/>
  <c r="G47" i="1"/>
  <c r="G59" i="1"/>
  <c r="F47" i="1"/>
  <c r="F59" i="1"/>
  <c r="D47" i="1"/>
  <c r="D62" i="1"/>
  <c r="C47" i="1"/>
  <c r="C62" i="1"/>
  <c r="G81" i="1"/>
  <c r="F81" i="1"/>
</calcChain>
</file>

<file path=xl/sharedStrings.xml><?xml version="1.0" encoding="utf-8"?>
<sst xmlns="http://schemas.openxmlformats.org/spreadsheetml/2006/main" count="131" uniqueCount="128">
  <si>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</si>
  <si>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</si>
  <si>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</si>
  <si>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</si>
  <si>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</si>
  <si>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</si>
  <si>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</si>
  <si>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</si>
  <si>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</si>
  <si>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</si>
  <si>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</si>
  <si>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</si>
  <si>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</si>
  <si>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</si>
  <si>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</si>
  <si>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</si>
  <si>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</si>
  <si>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</si>
  <si>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</si>
  <si>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</si>
  <si>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</si>
  <si>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</si>
  <si>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</si>
  <si>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</si>
  <si>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</si>
  <si>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</si>
  <si>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</si>
  <si>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</si>
  <si>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</si>
  <si>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</si>
  <si>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</si>
  <si>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</si>
  <si>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</si>
  <si>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</si>
  <si>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</si>
  <si>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</si>
  <si>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</si>
  <si>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</si>
  <si>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</si>
  <si>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</si>
  <si>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</si>
  <si>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</si>
  <si>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</si>
  <si>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</si>
  <si>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</si>
  <si>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</si>
  <si>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</si>
  <si>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</si>
  <si>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</si>
  <si>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</si>
  <si>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</si>
  <si>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</si>
  <si>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</si>
  <si>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</si>
  <si>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</si>
  <si>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</si>
  <si>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</si>
  <si>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</si>
  <si>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</si>
  <si>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</si>
  <si>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</si>
  <si>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</si>
  <si>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</si>
  <si>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</si>
  <si>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</si>
  <si>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</si>
  <si>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</si>
  <si>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</si>
  <si>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</si>
  <si>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</si>
  <si>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</si>
  <si>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</si>
  <si>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</si>
  <si>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</si>
  <si>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</si>
  <si>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</si>
  <si>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</si>
  <si>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</si>
  <si>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</si>
  <si>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</si>
  <si>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</si>
  <si>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</si>
  <si>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</si>
  <si>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</si>
  <si>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</si>
  <si>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</si>
  <si>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</si>
  <si>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</si>
  <si>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</si>
  <si>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</si>
  <si>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</si>
  <si>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</si>
  <si>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</si>
  <si>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</si>
  <si>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</si>
  <si>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</si>
  <si>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</si>
  <si>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</si>
  <si>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</si>
  <si>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</si>
  <si>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</si>
  <si>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</si>
  <si>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</si>
  <si>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</si>
  <si>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</si>
  <si>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</si>
  <si>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</si>
  <si>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</si>
  <si>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</si>
  <si>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</si>
  <si>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</si>
  <si>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</si>
  <si>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</si>
  <si>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</si>
  <si>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</si>
  <si>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</si>
  <si>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</si>
  <si>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</si>
  <si>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</si>
  <si>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</si>
  <si>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CENTRO DE CONCILIACION LABORAL DEL ESTADO DE QUERETARO (a)</t>
  </si>
  <si>
    <t>Al 31 de diciembre de 2023 y al 31 de Diciembre de 2024 (b)</t>
  </si>
  <si>
    <t>2024 (d)</t>
  </si>
  <si>
    <t>31 de diciembre de 2023 (e)</t>
  </si>
  <si>
    <t>DIANA MARTÍNEZ DÍAZ</t>
  </si>
  <si>
    <t>SUBDIRECTORA DE CONTABILIDAD Y PRESUPUESTO</t>
  </si>
  <si>
    <t>ANA IMELDA ELIZONDO CASTRO</t>
  </si>
  <si>
    <t>ANALISTA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</si>
</sst>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72" fontId="2" fillId="0" borderId="4" xfId="0" applyNumberFormat="1" applyFont="1" applyBorder="1" applyAlignment="1">
      <alignment horizontal="right" vertical="center" wrapText="1"/>
    </xf>
    <xf numFmtId="172" fontId="2" fillId="0" borderId="4" xfId="0" applyNumberFormat="1" applyFont="1" applyBorder="1" applyAlignment="1">
      <alignment horizontal="left" vertical="center" wrapText="1" indent="2"/>
    </xf>
    <xf numFmtId="172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72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72" fontId="1" fillId="0" borderId="3" xfId="0" applyNumberFormat="1" applyFont="1" applyBorder="1" applyAlignment="1">
      <alignment horizontal="left" vertical="center" wrapText="1" indent="4"/>
    </xf>
    <xf numFmtId="172" fontId="1" fillId="0" borderId="3" xfId="0" applyNumberFormat="1" applyFont="1" applyBorder="1" applyAlignment="1">
      <alignment horizontal="left" vertical="center" indent="4"/>
    </xf>
    <xf numFmtId="172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72" fontId="1" fillId="0" borderId="2" xfId="0" applyNumberFormat="1" applyFont="1" applyBorder="1" applyAlignment="1">
      <alignment horizontal="center" vertical="center" wrapText="1"/>
    </xf>
    <xf numFmtId="172" fontId="1" fillId="0" borderId="2" xfId="0" applyNumberFormat="1" applyFont="1" applyBorder="1" applyAlignment="1">
      <alignment horizontal="left" vertical="center" wrapText="1" indent="2"/>
    </xf>
    <xf numFmtId="172" fontId="1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vertical="top" wrapText="1"/>
    </xf>
    <xf numFmtId="0" fontId="1" fillId="0" borderId="0" xfId="0" applyFont="1" applyBorder="1" applyAlignment="1">
      <alignment horizontal="left" vertical="center" wrapText="1" indent="2"/>
    </xf>
    <xf numFmtId="172" fontId="1" fillId="0" borderId="0" xfId="0" applyNumberFormat="1" applyFont="1" applyBorder="1" applyAlignment="1">
      <alignment horizontal="center" vertical="center" wrapText="1"/>
    </xf>
    <xf numFmtId="172" fontId="1" fillId="0" borderId="0" xfId="0" applyNumberFormat="1" applyFont="1" applyBorder="1" applyAlignment="1">
      <alignment horizontal="left" vertical="center" wrapText="1" indent="2"/>
    </xf>
    <xf numFmtId="172" fontId="1" fillId="0" borderId="0" xfId="0" applyNumberFormat="1" applyFont="1" applyBorder="1" applyAlignment="1">
      <alignment horizontal="right" vertical="center" wrapText="1"/>
    </xf>
    <xf numFmtId="0" fontId="1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9"/>
  <sheetViews>
    <sheetView tabSelected="1" zoomScaleNormal="100" workbookViewId="0">
      <pane ySplit="6" topLeftCell="A7" activePane="bottomLeft" state="frozen"/>
      <selection pane="bottomLeft" activeCell="E78" sqref="E78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20" t="s">
        <v>120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x14ac:dyDescent="0.2">
      <c r="B4" s="23" t="s">
        <v>121</v>
      </c>
      <c r="C4" s="24"/>
      <c r="D4" s="24"/>
      <c r="E4" s="24"/>
      <c r="F4" s="24"/>
      <c r="G4" s="25"/>
    </row>
    <row r="5" spans="2:7" ht="13.5" thickBot="1" x14ac:dyDescent="0.25">
      <c r="B5" s="26" t="s">
        <v>1</v>
      </c>
      <c r="C5" s="27"/>
      <c r="D5" s="27"/>
      <c r="E5" s="27"/>
      <c r="F5" s="27"/>
      <c r="G5" s="28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17009905.18</v>
      </c>
      <c r="D9" s="9">
        <f>SUM(D10:D16)</f>
        <v>20717972.539999999</v>
      </c>
      <c r="E9" s="11" t="s">
        <v>8</v>
      </c>
      <c r="F9" s="9">
        <f>SUM(F10:F18)</f>
        <v>6200539.9299999997</v>
      </c>
      <c r="G9" s="9">
        <f>SUM(G10:G18)</f>
        <v>5633923.1500000004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v>0</v>
      </c>
      <c r="G10" s="9">
        <v>0</v>
      </c>
    </row>
    <row r="11" spans="2:7" x14ac:dyDescent="0.2">
      <c r="B11" s="12" t="s">
        <v>11</v>
      </c>
      <c r="C11" s="9">
        <v>17009905.18</v>
      </c>
      <c r="D11" s="9">
        <v>20717972.539999999</v>
      </c>
      <c r="E11" s="13" t="s">
        <v>12</v>
      </c>
      <c r="F11" s="9">
        <v>2937920.89</v>
      </c>
      <c r="G11" s="9">
        <v>2831285.65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3262619.04</v>
      </c>
      <c r="G16" s="9">
        <v>2802637.5</v>
      </c>
    </row>
    <row r="17" spans="2:7" x14ac:dyDescent="0.2">
      <c r="B17" s="10" t="s">
        <v>23</v>
      </c>
      <c r="C17" s="9">
        <f>SUM(C18:C24)</f>
        <v>684</v>
      </c>
      <c r="D17" s="9">
        <f>SUM(D18:D24)</f>
        <v>684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684</v>
      </c>
      <c r="D20" s="9">
        <v>684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0</v>
      </c>
      <c r="D24" s="9">
        <v>0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24010.54</v>
      </c>
      <c r="G31" s="9">
        <f>SUM(G32:G37)</f>
        <v>78236.460000000006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24010.54</v>
      </c>
      <c r="G33" s="9">
        <v>78236.460000000006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415329.81</v>
      </c>
      <c r="D37" s="9">
        <v>477274.15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17425918.989999998</v>
      </c>
      <c r="D47" s="9">
        <f>D9+D17+D25+D31+D37+D38+D41</f>
        <v>21195930.689999998</v>
      </c>
      <c r="E47" s="8" t="s">
        <v>82</v>
      </c>
      <c r="F47" s="9">
        <f>F9+F19+F23+F26+F27+F31+F38+F42</f>
        <v>6224550.4699999997</v>
      </c>
      <c r="G47" s="9">
        <f>G9+G19+G23+G26+G27+G31+G38+G42</f>
        <v>5712159.6100000003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0</v>
      </c>
      <c r="D52" s="9">
        <v>0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4435125.8499999996</v>
      </c>
      <c r="D53" s="9">
        <v>1274638.1399999999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466352.17</v>
      </c>
      <c r="D54" s="9">
        <v>295020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-644733.17000000004</v>
      </c>
      <c r="D55" s="9">
        <v>-238027.22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6224550.4699999997</v>
      </c>
      <c r="G59" s="9">
        <f>G47+G57</f>
        <v>5712159.6100000003</v>
      </c>
    </row>
    <row r="60" spans="2:7" ht="25.5" x14ac:dyDescent="0.2">
      <c r="B60" s="6" t="s">
        <v>102</v>
      </c>
      <c r="C60" s="9">
        <f>SUM(C50:C58)</f>
        <v>4256744.8499999996</v>
      </c>
      <c r="D60" s="9">
        <f>SUM(D50:D58)</f>
        <v>1331630.92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21682663.839999996</v>
      </c>
      <c r="D62" s="9">
        <f>D47+D60</f>
        <v>22527561.609999999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15458113.370000001</v>
      </c>
      <c r="G68" s="9">
        <f>SUM(G69:G73)</f>
        <v>16815402</v>
      </c>
    </row>
    <row r="69" spans="2:7" x14ac:dyDescent="0.2">
      <c r="B69" s="10"/>
      <c r="C69" s="9"/>
      <c r="D69" s="9"/>
      <c r="E69" s="11" t="s">
        <v>110</v>
      </c>
      <c r="F69" s="9">
        <v>-1405747.77</v>
      </c>
      <c r="G69" s="9">
        <v>4814503.1399999997</v>
      </c>
    </row>
    <row r="70" spans="2:7" x14ac:dyDescent="0.2">
      <c r="B70" s="10"/>
      <c r="C70" s="9"/>
      <c r="D70" s="9"/>
      <c r="E70" s="11" t="s">
        <v>111</v>
      </c>
      <c r="F70" s="9">
        <v>16706653.15</v>
      </c>
      <c r="G70" s="9">
        <v>11892150.01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157207.99</v>
      </c>
      <c r="G73" s="9">
        <v>108748.85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15458113.370000001</v>
      </c>
      <c r="G79" s="9">
        <f>G63+G68+G75</f>
        <v>16815402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21682663.84</v>
      </c>
      <c r="G81" s="9">
        <f>G59+G79</f>
        <v>22527561.609999999</v>
      </c>
    </row>
    <row r="82" spans="2:7" ht="13.5" thickBot="1" x14ac:dyDescent="0.25">
      <c r="B82" s="16"/>
      <c r="C82" s="17"/>
      <c r="D82" s="17"/>
      <c r="E82" s="18"/>
      <c r="F82" s="19"/>
      <c r="G82" s="19"/>
    </row>
    <row r="83" spans="2:7" x14ac:dyDescent="0.2">
      <c r="B83" s="31"/>
      <c r="C83" s="32"/>
      <c r="D83" s="32"/>
      <c r="E83" s="33"/>
      <c r="F83" s="34"/>
      <c r="G83" s="34"/>
    </row>
    <row r="84" spans="2:7" x14ac:dyDescent="0.2">
      <c r="B84" s="31"/>
      <c r="C84" s="32"/>
      <c r="D84" s="32"/>
      <c r="E84" s="33"/>
      <c r="F84" s="34"/>
      <c r="G84" s="34"/>
    </row>
    <row r="85" spans="2:7" x14ac:dyDescent="0.2">
      <c r="B85" s="31"/>
      <c r="C85" s="32"/>
      <c r="D85" s="32"/>
      <c r="E85" s="33"/>
      <c r="F85" s="34"/>
      <c r="G85" s="34"/>
    </row>
    <row r="86" spans="2:7" x14ac:dyDescent="0.2">
      <c r="B86" s="31"/>
      <c r="C86" s="32"/>
      <c r="D86" s="32"/>
      <c r="E86" s="33"/>
      <c r="F86" s="34"/>
      <c r="G86" s="34"/>
    </row>
    <row r="87" spans="2:7" x14ac:dyDescent="0.2">
      <c r="B87" s="35"/>
      <c r="E87" s="35"/>
    </row>
    <row r="88" spans="2:7" x14ac:dyDescent="0.2">
      <c r="B88" s="29" t="s">
        <v>124</v>
      </c>
      <c r="C88" s="30"/>
      <c r="D88" s="30"/>
      <c r="E88" s="29" t="s">
        <v>126</v>
      </c>
    </row>
    <row r="89" spans="2:7" x14ac:dyDescent="0.2">
      <c r="B89" s="29" t="s">
        <v>125</v>
      </c>
      <c r="C89" s="30"/>
      <c r="D89" s="30"/>
      <c r="E89" s="29" t="s">
        <v>127</v>
      </c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Ana Imelda Elizondo Castro</cp:lastModifiedBy>
  <cp:lastPrinted>2016-12-20T19:33:34Z</cp:lastPrinted>
  <dcterms:created xsi:type="dcterms:W3CDTF">2016-10-11T18:36:49Z</dcterms:created>
  <dcterms:modified xsi:type="dcterms:W3CDTF">2024-12-19T22:49:47Z</dcterms:modified>
</cp:coreProperties>
</file>